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 activeTab="1"/>
  </bookViews>
  <sheets>
    <sheet name="1-ประมาณการเงินบริหารฯ ข้อ10(4)" sheetId="2" r:id="rId1"/>
    <sheet name="2-แผนงานการเงินกปทปี65" sheetId="3" r:id="rId2"/>
  </sheets>
  <calcPr calcId="125725"/>
</workbook>
</file>

<file path=xl/calcChain.xml><?xml version="1.0" encoding="utf-8"?>
<calcChain xmlns="http://schemas.openxmlformats.org/spreadsheetml/2006/main">
  <c r="C17" i="3"/>
  <c r="C96"/>
  <c r="C71"/>
  <c r="C15" s="1"/>
  <c r="C85"/>
  <c r="C16" s="1"/>
  <c r="C58"/>
  <c r="C14" s="1"/>
  <c r="C47"/>
  <c r="C13" s="1"/>
  <c r="C7"/>
  <c r="C5"/>
  <c r="C6"/>
  <c r="F9" i="2"/>
  <c r="F8"/>
  <c r="F7"/>
  <c r="F10" s="1"/>
  <c r="F2"/>
  <c r="E2"/>
  <c r="C18" i="3" l="1"/>
  <c r="F3" i="2"/>
  <c r="F5" s="1"/>
  <c r="C10" i="3"/>
  <c r="F11" i="2"/>
  <c r="C19" i="3" l="1"/>
</calcChain>
</file>

<file path=xl/sharedStrings.xml><?xml version="1.0" encoding="utf-8"?>
<sst xmlns="http://schemas.openxmlformats.org/spreadsheetml/2006/main" count="115" uniqueCount="86">
  <si>
    <t>กรรมการใหญ่</t>
  </si>
  <si>
    <t>คณะทำงาน</t>
  </si>
  <si>
    <t>อนุกรรมการLTC</t>
  </si>
  <si>
    <t>คนละ(บาท)</t>
  </si>
  <si>
    <t>จำนวนครั้ง ทั้งปี</t>
  </si>
  <si>
    <t>จำนวนคน</t>
  </si>
  <si>
    <t>เป้าหมายประชุม</t>
  </si>
  <si>
    <t>ค่าอาหารว่าง/อาหารกลางวัน(ถ้ามี)</t>
  </si>
  <si>
    <t>?</t>
  </si>
  <si>
    <r>
      <t>ประมาณการจ่าย</t>
    </r>
    <r>
      <rPr>
        <sz val="18"/>
        <color rgb="FFFF0000"/>
        <rFont val="Tahoma"/>
        <family val="2"/>
        <scheme val="minor"/>
      </rPr>
      <t>สูงสุด</t>
    </r>
  </si>
  <si>
    <t>ยกมาปีที่แล้ว</t>
  </si>
  <si>
    <t>รวมประมาณการจ่ายส่วนบริหาร</t>
  </si>
  <si>
    <t xml:space="preserve">อบรม/สัมมนาอื่นๆ (ถ้ามี) </t>
  </si>
  <si>
    <t>เหลือจากค่าตอบแทนประชุม/เตรียมประชุม</t>
  </si>
  <si>
    <t>สปสช.โอน</t>
  </si>
  <si>
    <t>อปท.สมทบ</t>
  </si>
  <si>
    <t>รวมงบประมาณปีนี้</t>
  </si>
  <si>
    <t>ค่าจ้างเหมาบริการ/วัสดุ/อุปกรณ์การบริหารจัดหาร</t>
  </si>
  <si>
    <t>วิธีการ กรอกข้อมูล...เปลี่ยนข้อมูล..เฉพาะช่องสีเหลือง</t>
  </si>
  <si>
    <t>ประกาศฯขัอ10(4)ไม่เกินร้อยละ ๒๐</t>
  </si>
  <si>
    <t>เงินที่ได้รับเพื่อจะใช้อนุมัติในปีนี้</t>
  </si>
  <si>
    <t>รวมใช้อนุมัติให้โครงการฯปีนี้+ยกมาปีที่แล้ว</t>
  </si>
  <si>
    <t>แผนการเงิน กองทุน  อปท.</t>
  </si>
  <si>
    <t>แผนการเงิน ประจำปีงบประมาณ 256.....</t>
  </si>
  <si>
    <t>กองทุนหลักประกันสุขภาพ อบต./เทศบาล...................................................</t>
  </si>
  <si>
    <t xml:space="preserve">ยอดเงินคงเหลือยกมา ณ  วันที่ 30 กันยายน 256......    </t>
  </si>
  <si>
    <t xml:space="preserve">รับเงินจัดสรรจากสำนักงานหลักประกันสุขภาพแห่งชาติ  </t>
  </si>
  <si>
    <t>จำนวนเงิน(บาท)</t>
  </si>
  <si>
    <t>ลำดับ</t>
  </si>
  <si>
    <t xml:space="preserve">รับเงินจากอปท.สบทบ ร้อยละ ...... รายได้ไม่รวมเงินอุดหนุน ตามประกาศฯข้อ 8 </t>
  </si>
  <si>
    <t xml:space="preserve">ดอกเบี้ยเงินฝาก </t>
  </si>
  <si>
    <t xml:space="preserve">เงินรายได้อื่นๆ  เช่น รับบริจาค  </t>
  </si>
  <si>
    <t>รายการรับ</t>
  </si>
  <si>
    <t>รายการจ่าย</t>
  </si>
  <si>
    <t>ข้อ ๑๐(๑) ส่งเสริมจัดบริการสาธารณสุขหน่วยบริการ (รพ.สต. รพช. อบต./เทศบาล)</t>
  </si>
  <si>
    <t>ข้อ ๑๐(๒) ส่งเสริมสุขภาพและป้องกันโรค ให้ องค์กรหรือกลุ่มประชาชน หน่วยงานอื่น</t>
  </si>
  <si>
    <t xml:space="preserve">ข้อ ๑๐(๓) จัดบริการสาธารณสุข ให้ศูนย์/หน่วยงาน/องค์กร เด็กเล็ก ผู้สูงอายุ ผู้พิการ </t>
  </si>
  <si>
    <t xml:space="preserve">ข้อ ๑๐(๔) บริหารจัดการ/พัฒนากองทุน(กปท.และLTC) สำหรับคณะกรรมการ </t>
  </si>
  <si>
    <t>ข้อ ๑๐(๕) ป้องกันโรคระบาด ภัยพิบัติ แก้ไขปัญหาสาธารณสุขที่จำเป็น</t>
  </si>
  <si>
    <t>รวมเงินรายรับ ณ เวลาจัดทำแผนฯ</t>
  </si>
  <si>
    <t>รวมเงินรายจ่าย ณเวลาทำแผนฯ</t>
  </si>
  <si>
    <t>ยอดคงเหลือ</t>
  </si>
  <si>
    <t>เรียน คณะกรรมการฯ เพื่อโปรดพิจารณา</t>
  </si>
  <si>
    <t xml:space="preserve">                           (……………………………………)</t>
  </si>
  <si>
    <t xml:space="preserve">           (ลงชื่อ)......................................................เลขานุการกองทุนฯ</t>
  </si>
  <si>
    <t xml:space="preserve">เห็นชอบตามมติการประชุมคณะกรรมการกองทุนฯ....................... ครั้งที่    ......../256…..     </t>
  </si>
  <si>
    <t xml:space="preserve"> เมื่อวันที่  ………………………………………</t>
  </si>
  <si>
    <t xml:space="preserve">        (...........................................)</t>
  </si>
  <si>
    <t>(ลงชื่อ).....................................................ประธานกรรมการกองทุนฯ</t>
  </si>
  <si>
    <t>การจัดทำแผนการเงินประจำปี งบประมาณ พ.ศ.256......</t>
  </si>
  <si>
    <t xml:space="preserve">  10 (1) เพื่อสนับสนุนและส่งเสริมการจัดบริการสาธารณสุขของหน่วยบริการ สถานบริการหรือหน่วยงานสาธารณสุข </t>
  </si>
  <si>
    <t>จำนวนเงิน (บาท)</t>
  </si>
  <si>
    <t>โครงการ....................................... หน่วยงานที่ขอ.........................</t>
  </si>
  <si>
    <t>โครงการ....................................... หน่วยงาน .............................</t>
  </si>
  <si>
    <t xml:space="preserve">  10 (2) สนับสนุนและส่งเสริมการจัดกระบวนการหรือกิจกรรมสร้างเสริมสุขภาพและการป้องกันโรคขององค์กรหรือ</t>
  </si>
  <si>
    <t xml:space="preserve">กลุ่มประชาชนหรือหน่วยงานอื่น </t>
  </si>
  <si>
    <t>โครงการ....................................... หน่วยงาน รพ.สต.xxxx</t>
  </si>
  <si>
    <t>โครงการ....................................... หน่วยงาน อบต.xxxx</t>
  </si>
  <si>
    <r>
      <t xml:space="preserve">10 (3) </t>
    </r>
    <r>
      <rPr>
        <sz val="14"/>
        <color theme="1"/>
        <rFont val="Cordia New"/>
        <family val="2"/>
      </rPr>
      <t xml:space="preserve">เพื่อสนับสนุนและส่งเสริมการจัดบริการสาธารณสุขของศูนย์พัฒนาเด็กเล็กหรือศูนย์ที่ดำเนินกิจกรรมเกี่ยวกับ </t>
    </r>
  </si>
  <si>
    <t xml:space="preserve">การพัฒนาและดูแลเด็กเล็กในชุมชน ศูนย์พัฒนาคุณภาพชีวิตผู้สูงอายุในชุมชน หรือหน่วยงานที่รับผิดชอบ  </t>
  </si>
  <si>
    <t xml:space="preserve"> ศูนย์พัฒนา เด็กเล็กหรือศูนย์ที่ดำเนินกิจกรรมเกี่ยวกับการพัฒนาและดูแลเด็กเล็กในชุมชน </t>
  </si>
  <si>
    <t>หรือการพัฒนาและฟื้นฟูคุณภาพชีวิต ผู้สูงอายุหรือคนพิการในชุมชน</t>
  </si>
  <si>
    <t>โครงการ....................................... หน่วยงาน ชมรมอสม.ตำบล...</t>
  </si>
  <si>
    <t>โครงการ....................................... หน่วยงาน กลุ่มแม่บ้าน</t>
  </si>
  <si>
    <t>โครงการ....................................... หน่วยงาน โรงเรียนบ้าน.........</t>
  </si>
  <si>
    <t>โครงการ....................................... หน่วยงาน กลุ่มแม่บ้าน......</t>
  </si>
  <si>
    <t>รวม งบประมาณ 10(3)</t>
  </si>
  <si>
    <t>รวม งบประมาณ 10(2)</t>
  </si>
  <si>
    <t>รวม งบประมาณ 10(1)</t>
  </si>
  <si>
    <t>รวม งบประมาณ 10(4)</t>
  </si>
  <si>
    <t>โครงการประชุมและพัฒนาศักยภาพ กม.กปท. หน่วยงาน กรรมการกองทุนฯ</t>
  </si>
  <si>
    <t>10 (4) เพื่อสนับสนุนค่าใช้จ่ายในการบริหารหรือพัฒนากองทุนหลักประกันสุขภาพให้มีประสิทธิภาพขององค์กรปกครอง</t>
  </si>
  <si>
    <t xml:space="preserve">ส่วนท้องถิ่น ไม่เกินร้อยละ 15 ของเงินรายรับของกองทุนหลักประกันสุขภาพตามข้อ 7 วรรคหนึ่ง ในแต่ละปีงบประมาณนั้น </t>
  </si>
  <si>
    <t xml:space="preserve">หากองค์กรปกครองส่วนท้องถิ่นใด ได้รับเงินเพิ่มตามข้อ 7 วรรคสอง อาจสนับสนุน ค่าใช้จ่ายเพิ่มเติมได้อีกไม่เกินร้อยละ 5 </t>
  </si>
  <si>
    <t xml:space="preserve">กรณีที่มีความจำเป็นต้องใช้จ่ายเพื่อจัดหาครุภัณฑ์ที่เกี่ยวข้องโดยตรง ให้สนับสนุนได้ในวงเงินตามความจำเป็น </t>
  </si>
  <si>
    <t>และครุภัณฑ์ที่จัดหาได้ให้เป็นทรัพย์สินขององค์กรปกครองส่วนท้องถิ่นนั้น</t>
  </si>
  <si>
    <t>โครงการ……………………………………….. หน่วยงาน ศูนย์ดูแลผู้มีภาวะพึ่งพิงบ้าน.....</t>
  </si>
  <si>
    <t>โครงการ....................................... หน่วยงาน ศูนย์เด็กเล็ก บ้าน......</t>
  </si>
  <si>
    <t>รวม งบประมาณ 10(5)</t>
  </si>
  <si>
    <t>โครงการศูนย์พักคอยผู้ติดเชื้อ COVID19 หน่วยงาน เทศบาลตำบล..............</t>
  </si>
  <si>
    <t>โครงการ ป้องกันโรคโควิดในชุมชน หน่วยงาน ชมรมอสม.ตำบล..................</t>
  </si>
  <si>
    <t>หมายเหตุ</t>
  </si>
  <si>
    <t>ยอดเงินยกมา รับจัดสรรจากสปสช. และอปท.สมทบ linksจากSheetประมาณการเงินบริหารฯข้อ10(4)</t>
  </si>
  <si>
    <t>กรอกข้อมูลและแก้ไขที่ Sheet 1-ประมาณการเงินบริหารฯ ข้อ10(4)</t>
  </si>
  <si>
    <t xml:space="preserve">10 (5) เพื่อสนับสนุนและส่งเสริมกิจกรรมกรณีเกิดโรคระบาดหรือภัยพิบัติในพื้นที่ ในการป้องกันและแก้ไขปัญหา </t>
  </si>
  <si>
    <t>สาธารณสุขได้ตามความจำเป็น เหมาะสมและทันต่อสถานการณ์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</si>
</sst>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22"/>
      <color rgb="FFFF0000"/>
      <name val="Tahoma"/>
      <family val="2"/>
      <scheme val="minor"/>
    </font>
    <font>
      <sz val="18"/>
      <color rgb="FFFF0000"/>
      <name val="Tahoma"/>
      <family val="2"/>
      <charset val="222"/>
      <scheme val="minor"/>
    </font>
    <font>
      <sz val="18"/>
      <color rgb="FF002060"/>
      <name val="Tahoma"/>
      <family val="2"/>
      <charset val="222"/>
      <scheme val="minor"/>
    </font>
    <font>
      <sz val="18"/>
      <color rgb="FFFF0000"/>
      <name val="Tahoma"/>
      <family val="2"/>
      <scheme val="minor"/>
    </font>
    <font>
      <b/>
      <sz val="22"/>
      <color rgb="FF00B050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sz val="18"/>
      <color rgb="FFFF0000"/>
      <name val="Tahoma"/>
      <family val="2"/>
      <charset val="222"/>
      <scheme val="minor"/>
    </font>
    <font>
      <b/>
      <sz val="16"/>
      <color theme="1"/>
      <name val="Tahoma"/>
      <family val="2"/>
      <scheme val="minor"/>
    </font>
    <font>
      <b/>
      <sz val="18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8"/>
      <color theme="3" tint="0.39997558519241921"/>
      <name val="Tahoma"/>
      <family val="2"/>
      <scheme val="minor"/>
    </font>
    <font>
      <b/>
      <sz val="18"/>
      <color rgb="FF00B050"/>
      <name val="Tahoma"/>
      <family val="2"/>
      <scheme val="minor"/>
    </font>
    <font>
      <sz val="18"/>
      <color rgb="FF00B05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rgb="FFFF0000"/>
      <name val="Tahoma"/>
      <family val="2"/>
      <scheme val="minor"/>
    </font>
    <font>
      <sz val="14"/>
      <color theme="1"/>
      <name val="Cordia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3" fontId="3" fillId="4" borderId="0" xfId="1" applyFont="1" applyFill="1" applyProtection="1"/>
    <xf numFmtId="0" fontId="2" fillId="0" borderId="0" xfId="0" applyFont="1" applyProtection="1"/>
    <xf numFmtId="43" fontId="7" fillId="3" borderId="0" xfId="0" applyNumberFormat="1" applyFont="1" applyFill="1" applyProtection="1"/>
    <xf numFmtId="43" fontId="5" fillId="4" borderId="0" xfId="0" applyNumberFormat="1" applyFont="1" applyFill="1" applyProtection="1"/>
    <xf numFmtId="0" fontId="8" fillId="0" borderId="0" xfId="0" applyFont="1"/>
    <xf numFmtId="0" fontId="4" fillId="0" borderId="0" xfId="0" applyFont="1"/>
    <xf numFmtId="43" fontId="9" fillId="4" borderId="0" xfId="1" applyFont="1" applyFill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43" fontId="13" fillId="4" borderId="0" xfId="1" applyFont="1" applyFill="1" applyProtection="1"/>
    <xf numFmtId="43" fontId="14" fillId="0" borderId="0" xfId="0" applyNumberFormat="1" applyFont="1" applyProtection="1"/>
    <xf numFmtId="0" fontId="3" fillId="4" borderId="0" xfId="0" applyFont="1" applyFill="1" applyAlignment="1" applyProtection="1">
      <alignment horizontal="centerContinuous" vertical="top" wrapText="1"/>
    </xf>
    <xf numFmtId="0" fontId="15" fillId="0" borderId="0" xfId="0" applyFont="1"/>
    <xf numFmtId="0" fontId="18" fillId="0" borderId="0" xfId="0" applyFont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19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9" fillId="2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right"/>
    </xf>
    <xf numFmtId="43" fontId="0" fillId="5" borderId="1" xfId="1" applyFont="1" applyFill="1" applyBorder="1" applyProtection="1"/>
    <xf numFmtId="43" fontId="0" fillId="4" borderId="1" xfId="1" applyFont="1" applyFill="1" applyBorder="1" applyProtection="1">
      <protection locked="0"/>
    </xf>
    <xf numFmtId="43" fontId="19" fillId="5" borderId="1" xfId="1" applyFont="1" applyFill="1" applyBorder="1" applyProtection="1"/>
    <xf numFmtId="43" fontId="0" fillId="2" borderId="1" xfId="0" applyNumberFormat="1" applyFill="1" applyBorder="1" applyProtection="1"/>
    <xf numFmtId="43" fontId="19" fillId="2" borderId="1" xfId="1" applyFont="1" applyFill="1" applyBorder="1" applyProtection="1"/>
    <xf numFmtId="43" fontId="16" fillId="7" borderId="1" xfId="0" applyNumberFormat="1" applyFont="1" applyFill="1" applyBorder="1" applyProtection="1"/>
    <xf numFmtId="0" fontId="2" fillId="2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left" indent="3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0" borderId="1" xfId="0" applyBorder="1" applyProtection="1">
      <protection locked="0"/>
    </xf>
    <xf numFmtId="43" fontId="0" fillId="2" borderId="1" xfId="1" applyFont="1" applyFill="1" applyBorder="1"/>
    <xf numFmtId="43" fontId="0" fillId="6" borderId="1" xfId="1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zoomScale="70" zoomScaleNormal="70" workbookViewId="0">
      <selection activeCell="C3" sqref="C3"/>
    </sheetView>
  </sheetViews>
  <sheetFormatPr defaultRowHeight="22.5"/>
  <cols>
    <col min="1" max="1" width="9" style="1"/>
    <col min="2" max="2" width="25.75" style="1" customWidth="1"/>
    <col min="3" max="3" width="23.875" style="1" customWidth="1"/>
    <col min="4" max="4" width="19.625" style="1" customWidth="1"/>
    <col min="5" max="5" width="56.375" style="1" bestFit="1" customWidth="1"/>
    <col min="6" max="6" width="29.5" style="1" bestFit="1" customWidth="1"/>
    <col min="7" max="16384" width="9" style="1"/>
  </cols>
  <sheetData>
    <row r="1" spans="2:6" ht="89.25" customHeight="1">
      <c r="B1" s="12" t="s">
        <v>10</v>
      </c>
      <c r="C1" s="12" t="s">
        <v>14</v>
      </c>
      <c r="D1" s="12" t="s">
        <v>15</v>
      </c>
      <c r="E1" s="12" t="s">
        <v>16</v>
      </c>
      <c r="F1" s="15" t="s">
        <v>19</v>
      </c>
    </row>
    <row r="2" spans="2:6" ht="27">
      <c r="B2" s="33">
        <v>30400</v>
      </c>
      <c r="C2" s="33">
        <v>250000</v>
      </c>
      <c r="D2" s="33">
        <v>350000</v>
      </c>
      <c r="E2" s="2">
        <f>SUM(C2:D2)</f>
        <v>600000</v>
      </c>
      <c r="F2" s="3">
        <f>20/100*E2</f>
        <v>120000</v>
      </c>
    </row>
    <row r="3" spans="2:6">
      <c r="E3" s="1" t="s">
        <v>20</v>
      </c>
      <c r="F3" s="14">
        <f>E2-F2</f>
        <v>480000</v>
      </c>
    </row>
    <row r="4" spans="2:6">
      <c r="F4" s="4"/>
    </row>
    <row r="5" spans="2:6" ht="27">
      <c r="E5" s="1" t="s">
        <v>21</v>
      </c>
      <c r="F5" s="5">
        <f>SUM(B2,F3)</f>
        <v>510400</v>
      </c>
    </row>
    <row r="6" spans="2:6">
      <c r="B6" s="11" t="s">
        <v>6</v>
      </c>
      <c r="C6" s="11" t="s">
        <v>5</v>
      </c>
      <c r="D6" s="11" t="s">
        <v>3</v>
      </c>
      <c r="E6" s="11" t="s">
        <v>4</v>
      </c>
      <c r="F6" s="4" t="s">
        <v>9</v>
      </c>
    </row>
    <row r="7" spans="2:6">
      <c r="B7" s="1" t="s">
        <v>0</v>
      </c>
      <c r="C7" s="33">
        <v>15</v>
      </c>
      <c r="D7" s="1">
        <v>400</v>
      </c>
      <c r="E7" s="33">
        <v>6</v>
      </c>
      <c r="F7" s="13">
        <f>D7*E7*C7</f>
        <v>36000</v>
      </c>
    </row>
    <row r="8" spans="2:6">
      <c r="B8" s="1" t="s">
        <v>2</v>
      </c>
      <c r="C8" s="33">
        <v>12</v>
      </c>
      <c r="D8" s="1">
        <v>300</v>
      </c>
      <c r="E8" s="33">
        <v>4</v>
      </c>
      <c r="F8" s="13">
        <f t="shared" ref="F8:F9" si="0">D8*E8*C8</f>
        <v>14400</v>
      </c>
    </row>
    <row r="9" spans="2:6">
      <c r="B9" s="1" t="s">
        <v>1</v>
      </c>
      <c r="C9" s="33">
        <v>6</v>
      </c>
      <c r="D9" s="1">
        <v>200</v>
      </c>
      <c r="E9" s="33">
        <v>12</v>
      </c>
      <c r="F9" s="13">
        <f t="shared" si="0"/>
        <v>14400</v>
      </c>
    </row>
    <row r="10" spans="2:6">
      <c r="E10" s="8" t="s">
        <v>11</v>
      </c>
      <c r="F10" s="9">
        <f>SUM(F7:F9)</f>
        <v>64800</v>
      </c>
    </row>
    <row r="11" spans="2:6">
      <c r="B11" s="10" t="s">
        <v>17</v>
      </c>
      <c r="E11" s="7" t="s">
        <v>13</v>
      </c>
      <c r="F11" s="6">
        <f>F2-F10</f>
        <v>55200</v>
      </c>
    </row>
    <row r="12" spans="2:6">
      <c r="B12" s="10" t="s">
        <v>7</v>
      </c>
      <c r="F12" s="1" t="s">
        <v>8</v>
      </c>
    </row>
    <row r="13" spans="2:6">
      <c r="B13" s="10" t="s">
        <v>12</v>
      </c>
      <c r="F13" s="1" t="s">
        <v>8</v>
      </c>
    </row>
    <row r="14" spans="2:6">
      <c r="C14" s="16" t="s">
        <v>18</v>
      </c>
    </row>
  </sheetData>
  <sheetProtection password="CF7A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>
      <selection activeCell="B100" sqref="B100"/>
    </sheetView>
  </sheetViews>
  <sheetFormatPr defaultRowHeight="14.25"/>
  <cols>
    <col min="1" max="1" width="5.125" bestFit="1" customWidth="1"/>
    <col min="2" max="2" width="64.625" bestFit="1" customWidth="1"/>
    <col min="3" max="3" width="14.5" bestFit="1" customWidth="1"/>
  </cols>
  <sheetData>
    <row r="1" spans="1:3" ht="21" customHeight="1">
      <c r="A1" s="44" t="s">
        <v>22</v>
      </c>
      <c r="B1" s="44"/>
      <c r="C1" s="44"/>
    </row>
    <row r="2" spans="1:3" ht="21" customHeight="1">
      <c r="A2" s="43" t="s">
        <v>23</v>
      </c>
      <c r="B2" s="43"/>
      <c r="C2" s="43"/>
    </row>
    <row r="3" spans="1:3" ht="21" customHeight="1">
      <c r="A3" s="43" t="s">
        <v>24</v>
      </c>
      <c r="B3" s="43"/>
      <c r="C3" s="43"/>
    </row>
    <row r="4" spans="1:3">
      <c r="A4" s="18" t="s">
        <v>28</v>
      </c>
      <c r="B4" s="19" t="s">
        <v>32</v>
      </c>
      <c r="C4" s="20" t="s">
        <v>27</v>
      </c>
    </row>
    <row r="5" spans="1:3">
      <c r="A5" s="18">
        <v>1</v>
      </c>
      <c r="B5" s="21" t="s">
        <v>25</v>
      </c>
      <c r="C5" s="27">
        <f>'1-ประมาณการเงินบริหารฯ ข้อ10(4)'!B2</f>
        <v>30400</v>
      </c>
    </row>
    <row r="6" spans="1:3">
      <c r="A6" s="18">
        <v>2</v>
      </c>
      <c r="B6" s="21" t="s">
        <v>26</v>
      </c>
      <c r="C6" s="27">
        <f>'1-ประมาณการเงินบริหารฯ ข้อ10(4)'!C2</f>
        <v>250000</v>
      </c>
    </row>
    <row r="7" spans="1:3">
      <c r="A7" s="18">
        <v>3</v>
      </c>
      <c r="B7" s="21" t="s">
        <v>29</v>
      </c>
      <c r="C7" s="27">
        <f>'1-ประมาณการเงินบริหารฯ ข้อ10(4)'!D2</f>
        <v>350000</v>
      </c>
    </row>
    <row r="8" spans="1:3">
      <c r="A8" s="18">
        <v>4</v>
      </c>
      <c r="B8" s="21" t="s">
        <v>30</v>
      </c>
      <c r="C8" s="28">
        <v>0</v>
      </c>
    </row>
    <row r="9" spans="1:3">
      <c r="A9" s="18">
        <v>5</v>
      </c>
      <c r="B9" s="21" t="s">
        <v>31</v>
      </c>
      <c r="C9" s="28">
        <v>0</v>
      </c>
    </row>
    <row r="10" spans="1:3" ht="15">
      <c r="A10" s="18"/>
      <c r="B10" s="22" t="s">
        <v>39</v>
      </c>
      <c r="C10" s="29">
        <f>SUM(C5:C9)</f>
        <v>630400</v>
      </c>
    </row>
    <row r="11" spans="1:3">
      <c r="A11" s="18"/>
      <c r="B11" s="21"/>
      <c r="C11" s="21"/>
    </row>
    <row r="12" spans="1:3">
      <c r="A12" s="18"/>
      <c r="B12" s="23" t="s">
        <v>33</v>
      </c>
      <c r="C12" s="24" t="s">
        <v>27</v>
      </c>
    </row>
    <row r="13" spans="1:3">
      <c r="A13" s="18">
        <v>1</v>
      </c>
      <c r="B13" s="21" t="s">
        <v>34</v>
      </c>
      <c r="C13" s="30">
        <f>C47</f>
        <v>40050</v>
      </c>
    </row>
    <row r="14" spans="1:3">
      <c r="A14" s="18">
        <v>2</v>
      </c>
      <c r="B14" s="21" t="s">
        <v>35</v>
      </c>
      <c r="C14" s="30">
        <f>C58</f>
        <v>600</v>
      </c>
    </row>
    <row r="15" spans="1:3">
      <c r="A15" s="18">
        <v>3</v>
      </c>
      <c r="B15" s="21" t="s">
        <v>36</v>
      </c>
      <c r="C15" s="30">
        <f>C71</f>
        <v>65000</v>
      </c>
    </row>
    <row r="16" spans="1:3">
      <c r="A16" s="18">
        <v>4</v>
      </c>
      <c r="B16" s="21" t="s">
        <v>37</v>
      </c>
      <c r="C16" s="30">
        <f>C85</f>
        <v>70050</v>
      </c>
    </row>
    <row r="17" spans="1:3">
      <c r="A17" s="18">
        <v>5</v>
      </c>
      <c r="B17" s="21" t="s">
        <v>38</v>
      </c>
      <c r="C17" s="30">
        <f>C96</f>
        <v>95000</v>
      </c>
    </row>
    <row r="18" spans="1:3" ht="15">
      <c r="A18" s="18"/>
      <c r="B18" s="25" t="s">
        <v>40</v>
      </c>
      <c r="C18" s="31">
        <f>SUM(C13:C17)</f>
        <v>270700</v>
      </c>
    </row>
    <row r="19" spans="1:3" ht="18">
      <c r="A19" s="21"/>
      <c r="B19" s="26" t="s">
        <v>41</v>
      </c>
      <c r="C19" s="32">
        <f>C10-C18</f>
        <v>359700</v>
      </c>
    </row>
    <row r="21" spans="1:3">
      <c r="B21" t="s">
        <v>81</v>
      </c>
    </row>
    <row r="22" spans="1:3">
      <c r="B22" t="s">
        <v>82</v>
      </c>
    </row>
    <row r="23" spans="1:3">
      <c r="B23" t="s">
        <v>83</v>
      </c>
    </row>
    <row r="27" spans="1:3">
      <c r="B27" t="s">
        <v>42</v>
      </c>
    </row>
    <row r="29" spans="1:3" ht="21">
      <c r="B29" s="34" t="s">
        <v>44</v>
      </c>
    </row>
    <row r="30" spans="1:3" ht="18" customHeight="1">
      <c r="B30" s="35" t="s">
        <v>43</v>
      </c>
    </row>
    <row r="31" spans="1:3" ht="18" customHeight="1"/>
    <row r="32" spans="1:3" ht="18" customHeight="1">
      <c r="B32" s="36" t="s">
        <v>45</v>
      </c>
    </row>
    <row r="33" spans="1:3" ht="18" customHeight="1">
      <c r="B33" s="36" t="s">
        <v>46</v>
      </c>
    </row>
    <row r="34" spans="1:3" ht="18" customHeight="1"/>
    <row r="35" spans="1:3" ht="18" customHeight="1">
      <c r="B35" s="37" t="s">
        <v>48</v>
      </c>
    </row>
    <row r="36" spans="1:3" ht="18" customHeight="1">
      <c r="B36" s="38" t="s">
        <v>47</v>
      </c>
    </row>
    <row r="37" spans="1:3" ht="18" customHeight="1">
      <c r="B37" s="38"/>
    </row>
    <row r="38" spans="1:3" ht="21">
      <c r="B38" s="38"/>
    </row>
    <row r="39" spans="1:3" ht="21">
      <c r="B39" s="38"/>
    </row>
    <row r="40" spans="1:3" ht="21">
      <c r="B40" s="38"/>
    </row>
    <row r="41" spans="1:3" ht="21">
      <c r="B41" s="38"/>
    </row>
    <row r="42" spans="1:3" ht="21">
      <c r="B42" s="38"/>
    </row>
    <row r="43" spans="1:3" ht="21">
      <c r="B43" s="38"/>
    </row>
    <row r="45" spans="1:3" ht="21">
      <c r="A45" s="43" t="s">
        <v>49</v>
      </c>
      <c r="B45" s="43"/>
      <c r="C45" t="s">
        <v>51</v>
      </c>
    </row>
    <row r="46" spans="1:3" ht="21">
      <c r="A46" s="17" t="s">
        <v>50</v>
      </c>
    </row>
    <row r="47" spans="1:3">
      <c r="A47" s="21"/>
      <c r="B47" s="23" t="s">
        <v>68</v>
      </c>
      <c r="C47" s="41">
        <f>SUM(C48:C55)</f>
        <v>40050</v>
      </c>
    </row>
    <row r="48" spans="1:3">
      <c r="A48" s="40">
        <v>1</v>
      </c>
      <c r="B48" s="40" t="s">
        <v>56</v>
      </c>
      <c r="C48" s="42">
        <v>20000</v>
      </c>
    </row>
    <row r="49" spans="1:3">
      <c r="A49" s="40">
        <v>2</v>
      </c>
      <c r="B49" s="40" t="s">
        <v>57</v>
      </c>
      <c r="C49" s="42">
        <v>50</v>
      </c>
    </row>
    <row r="50" spans="1:3">
      <c r="A50" s="40">
        <v>3</v>
      </c>
      <c r="B50" s="40" t="s">
        <v>53</v>
      </c>
      <c r="C50" s="42">
        <v>20000</v>
      </c>
    </row>
    <row r="51" spans="1:3">
      <c r="A51" s="40">
        <v>4</v>
      </c>
      <c r="B51" s="40" t="s">
        <v>52</v>
      </c>
      <c r="C51" s="42">
        <v>0</v>
      </c>
    </row>
    <row r="52" spans="1:3">
      <c r="A52" s="40">
        <v>5</v>
      </c>
      <c r="B52" s="40" t="s">
        <v>52</v>
      </c>
      <c r="C52" s="42">
        <v>0</v>
      </c>
    </row>
    <row r="53" spans="1:3">
      <c r="A53" s="40">
        <v>6</v>
      </c>
      <c r="B53" s="40" t="s">
        <v>53</v>
      </c>
      <c r="C53" s="42">
        <v>0</v>
      </c>
    </row>
    <row r="54" spans="1:3">
      <c r="A54" s="40">
        <v>7</v>
      </c>
      <c r="B54" s="40" t="s">
        <v>52</v>
      </c>
      <c r="C54" s="42">
        <v>0</v>
      </c>
    </row>
    <row r="55" spans="1:3">
      <c r="A55" s="40">
        <v>8</v>
      </c>
      <c r="B55" s="40" t="s">
        <v>52</v>
      </c>
      <c r="C55" s="42">
        <v>0</v>
      </c>
    </row>
    <row r="56" spans="1:3" ht="21">
      <c r="A56" s="17" t="s">
        <v>54</v>
      </c>
    </row>
    <row r="57" spans="1:3" ht="21">
      <c r="A57" s="17" t="s">
        <v>55</v>
      </c>
    </row>
    <row r="58" spans="1:3">
      <c r="A58" s="21"/>
      <c r="B58" s="23" t="s">
        <v>67</v>
      </c>
      <c r="C58" s="24">
        <f>SUM(C59:C66)</f>
        <v>600</v>
      </c>
    </row>
    <row r="59" spans="1:3">
      <c r="A59" s="40">
        <v>1</v>
      </c>
      <c r="B59" s="40" t="s">
        <v>62</v>
      </c>
      <c r="C59" s="39">
        <v>50</v>
      </c>
    </row>
    <row r="60" spans="1:3">
      <c r="A60" s="40">
        <v>2</v>
      </c>
      <c r="B60" s="40" t="s">
        <v>65</v>
      </c>
      <c r="C60" s="39">
        <v>20</v>
      </c>
    </row>
    <row r="61" spans="1:3">
      <c r="A61" s="40">
        <v>3</v>
      </c>
      <c r="B61" s="40" t="s">
        <v>64</v>
      </c>
      <c r="C61" s="39">
        <v>500</v>
      </c>
    </row>
    <row r="62" spans="1:3">
      <c r="A62" s="40">
        <v>4</v>
      </c>
      <c r="B62" s="40" t="s">
        <v>52</v>
      </c>
      <c r="C62" s="39">
        <v>0</v>
      </c>
    </row>
    <row r="63" spans="1:3">
      <c r="A63" s="40">
        <v>5</v>
      </c>
      <c r="B63" s="40" t="s">
        <v>52</v>
      </c>
      <c r="C63" s="39">
        <v>30</v>
      </c>
    </row>
    <row r="64" spans="1:3">
      <c r="A64" s="40">
        <v>6</v>
      </c>
      <c r="B64" s="40" t="s">
        <v>53</v>
      </c>
      <c r="C64" s="39">
        <v>0</v>
      </c>
    </row>
    <row r="65" spans="1:3">
      <c r="A65" s="40">
        <v>7</v>
      </c>
      <c r="B65" s="40" t="s">
        <v>52</v>
      </c>
      <c r="C65" s="39">
        <v>0</v>
      </c>
    </row>
    <row r="66" spans="1:3">
      <c r="A66" s="40">
        <v>8</v>
      </c>
      <c r="B66" s="40" t="s">
        <v>52</v>
      </c>
      <c r="C66" s="39">
        <v>0</v>
      </c>
    </row>
    <row r="67" spans="1:3" ht="23.25">
      <c r="A67" s="17" t="s">
        <v>58</v>
      </c>
    </row>
    <row r="68" spans="1:3" ht="21">
      <c r="A68" s="17" t="s">
        <v>59</v>
      </c>
    </row>
    <row r="69" spans="1:3" ht="21">
      <c r="A69" s="17" t="s">
        <v>60</v>
      </c>
    </row>
    <row r="70" spans="1:3" ht="21">
      <c r="A70" s="17" t="s">
        <v>61</v>
      </c>
    </row>
    <row r="71" spans="1:3">
      <c r="A71" s="21"/>
      <c r="B71" s="23" t="s">
        <v>66</v>
      </c>
      <c r="C71" s="41">
        <f>SUM(C72:C79)</f>
        <v>65000</v>
      </c>
    </row>
    <row r="72" spans="1:3">
      <c r="A72" s="40">
        <v>1</v>
      </c>
      <c r="B72" s="40" t="s">
        <v>76</v>
      </c>
      <c r="C72" s="42">
        <v>50000</v>
      </c>
    </row>
    <row r="73" spans="1:3">
      <c r="A73" s="40">
        <v>2</v>
      </c>
      <c r="B73" s="40" t="s">
        <v>77</v>
      </c>
      <c r="C73" s="42">
        <v>15000</v>
      </c>
    </row>
    <row r="74" spans="1:3">
      <c r="A74" s="40">
        <v>3</v>
      </c>
      <c r="B74" s="40" t="s">
        <v>53</v>
      </c>
      <c r="C74" s="42">
        <v>0</v>
      </c>
    </row>
    <row r="75" spans="1:3">
      <c r="A75" s="40">
        <v>4</v>
      </c>
      <c r="B75" s="40" t="s">
        <v>52</v>
      </c>
      <c r="C75" s="42">
        <v>0</v>
      </c>
    </row>
    <row r="76" spans="1:3">
      <c r="A76" s="40">
        <v>5</v>
      </c>
      <c r="B76" s="40" t="s">
        <v>52</v>
      </c>
      <c r="C76" s="42">
        <v>0</v>
      </c>
    </row>
    <row r="77" spans="1:3">
      <c r="A77" s="40">
        <v>6</v>
      </c>
      <c r="B77" s="40" t="s">
        <v>53</v>
      </c>
      <c r="C77" s="42">
        <v>0</v>
      </c>
    </row>
    <row r="78" spans="1:3">
      <c r="A78" s="40">
        <v>7</v>
      </c>
      <c r="B78" s="40" t="s">
        <v>52</v>
      </c>
      <c r="C78" s="42">
        <v>0</v>
      </c>
    </row>
    <row r="79" spans="1:3">
      <c r="A79" s="40">
        <v>8</v>
      </c>
      <c r="B79" s="40" t="s">
        <v>52</v>
      </c>
      <c r="C79" s="42"/>
    </row>
    <row r="80" spans="1:3" ht="21">
      <c r="A80" s="17" t="s">
        <v>71</v>
      </c>
    </row>
    <row r="81" spans="1:3" ht="21">
      <c r="A81" s="17" t="s">
        <v>72</v>
      </c>
    </row>
    <row r="82" spans="1:3" ht="21">
      <c r="A82" s="17" t="s">
        <v>73</v>
      </c>
    </row>
    <row r="83" spans="1:3" ht="21">
      <c r="A83" s="17" t="s">
        <v>74</v>
      </c>
    </row>
    <row r="84" spans="1:3" ht="21">
      <c r="A84" s="17" t="s">
        <v>75</v>
      </c>
    </row>
    <row r="85" spans="1:3">
      <c r="A85" s="21"/>
      <c r="B85" s="23" t="s">
        <v>69</v>
      </c>
      <c r="C85" s="41">
        <f>SUM(C86:C93)</f>
        <v>70050</v>
      </c>
    </row>
    <row r="86" spans="1:3">
      <c r="A86" s="40">
        <v>1</v>
      </c>
      <c r="B86" s="40" t="s">
        <v>70</v>
      </c>
      <c r="C86" s="42">
        <v>70000</v>
      </c>
    </row>
    <row r="87" spans="1:3">
      <c r="A87" s="40">
        <v>2</v>
      </c>
      <c r="B87" s="40" t="s">
        <v>63</v>
      </c>
      <c r="C87" s="42">
        <v>20</v>
      </c>
    </row>
    <row r="88" spans="1:3">
      <c r="A88" s="40">
        <v>3</v>
      </c>
      <c r="B88" s="40" t="s">
        <v>53</v>
      </c>
      <c r="C88" s="42">
        <v>0</v>
      </c>
    </row>
    <row r="89" spans="1:3">
      <c r="A89" s="40">
        <v>4</v>
      </c>
      <c r="B89" s="40" t="s">
        <v>52</v>
      </c>
      <c r="C89" s="42">
        <v>0</v>
      </c>
    </row>
    <row r="90" spans="1:3">
      <c r="A90" s="40">
        <v>5</v>
      </c>
      <c r="B90" s="40" t="s">
        <v>52</v>
      </c>
      <c r="C90" s="42">
        <v>30</v>
      </c>
    </row>
    <row r="91" spans="1:3">
      <c r="A91" s="40">
        <v>6</v>
      </c>
      <c r="B91" s="40" t="s">
        <v>53</v>
      </c>
      <c r="C91" s="42">
        <v>0</v>
      </c>
    </row>
    <row r="92" spans="1:3">
      <c r="A92" s="40">
        <v>7</v>
      </c>
      <c r="B92" s="40" t="s">
        <v>52</v>
      </c>
      <c r="C92" s="42">
        <v>0</v>
      </c>
    </row>
    <row r="93" spans="1:3">
      <c r="A93" s="40">
        <v>8</v>
      </c>
      <c r="B93" s="40" t="s">
        <v>52</v>
      </c>
      <c r="C93" s="42">
        <v>0</v>
      </c>
    </row>
    <row r="94" spans="1:3" ht="21">
      <c r="A94" s="17" t="s">
        <v>84</v>
      </c>
    </row>
    <row r="95" spans="1:3" ht="21">
      <c r="A95" s="17" t="s">
        <v>85</v>
      </c>
    </row>
    <row r="96" spans="1:3">
      <c r="A96" s="21"/>
      <c r="B96" s="23" t="s">
        <v>78</v>
      </c>
      <c r="C96" s="41">
        <f>SUM(C97:C104)</f>
        <v>95000</v>
      </c>
    </row>
    <row r="97" spans="1:3">
      <c r="A97" s="40">
        <v>1</v>
      </c>
      <c r="B97" s="40" t="s">
        <v>79</v>
      </c>
      <c r="C97" s="42">
        <v>90000</v>
      </c>
    </row>
    <row r="98" spans="1:3">
      <c r="A98" s="40">
        <v>2</v>
      </c>
      <c r="B98" s="40" t="s">
        <v>80</v>
      </c>
      <c r="C98" s="42">
        <v>5000</v>
      </c>
    </row>
    <row r="99" spans="1:3">
      <c r="A99" s="40">
        <v>3</v>
      </c>
      <c r="B99" s="40" t="s">
        <v>53</v>
      </c>
      <c r="C99" s="42">
        <v>0</v>
      </c>
    </row>
    <row r="100" spans="1:3">
      <c r="A100" s="40">
        <v>4</v>
      </c>
      <c r="B100" s="40" t="s">
        <v>52</v>
      </c>
      <c r="C100" s="42">
        <v>0</v>
      </c>
    </row>
    <row r="101" spans="1:3">
      <c r="A101" s="40">
        <v>5</v>
      </c>
      <c r="B101" s="40" t="s">
        <v>52</v>
      </c>
      <c r="C101" s="42">
        <v>0</v>
      </c>
    </row>
    <row r="102" spans="1:3">
      <c r="A102" s="40">
        <v>6</v>
      </c>
      <c r="B102" s="40" t="s">
        <v>53</v>
      </c>
      <c r="C102" s="42">
        <v>0</v>
      </c>
    </row>
    <row r="103" spans="1:3">
      <c r="A103" s="40">
        <v>7</v>
      </c>
      <c r="B103" s="40" t="s">
        <v>52</v>
      </c>
      <c r="C103" s="42">
        <v>0</v>
      </c>
    </row>
    <row r="104" spans="1:3">
      <c r="A104" s="40">
        <v>8</v>
      </c>
      <c r="B104" s="40" t="s">
        <v>52</v>
      </c>
      <c r="C104" s="42">
        <v>0</v>
      </c>
    </row>
  </sheetData>
  <sheetProtection password="CF7A" sheet="1" objects="1" scenarios="1"/>
  <mergeCells count="4">
    <mergeCell ref="A45:B45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1-ประมาณการเงินบริหารฯ ข้อ10(4)</vt:lpstr>
      <vt:lpstr>2-แผนงานการเงินกปทปี65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chan_lap</dc:creator>
  <cp:lastModifiedBy>chan_lap</cp:lastModifiedBy>
  <cp:lastPrinted>2021-12-17T04:16:10Z</cp:lastPrinted>
  <dcterms:created xsi:type="dcterms:W3CDTF">2020-09-28T06:42:32Z</dcterms:created>
  <dcterms:modified xsi:type="dcterms:W3CDTF">2021-12-17T05:02:57Z</dcterms:modified>
</cp:coreProperties>
</file>